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28155" windowHeight="12525"/>
  </bookViews>
  <sheets>
    <sheet name="Balkendiagramm" sheetId="5" r:id="rId1"/>
  </sheets>
  <calcPr calcId="144525"/>
</workbook>
</file>

<file path=xl/calcChain.xml><?xml version="1.0" encoding="utf-8"?>
<calcChain xmlns="http://schemas.openxmlformats.org/spreadsheetml/2006/main">
  <c r="P8" i="5" l="1"/>
  <c r="P9" i="5"/>
  <c r="P10" i="5"/>
  <c r="P11" i="5"/>
  <c r="P12" i="5"/>
  <c r="P13" i="5"/>
  <c r="P14" i="5"/>
  <c r="P15" i="5"/>
  <c r="P16" i="5"/>
  <c r="P7" i="5"/>
  <c r="M18" i="5" l="1"/>
  <c r="O20" i="5"/>
  <c r="N20" i="5"/>
  <c r="Q32" i="5"/>
  <c r="S32" i="5"/>
  <c r="Q26" i="5"/>
  <c r="S26" i="5"/>
  <c r="Q30" i="5"/>
  <c r="Q24" i="5"/>
  <c r="R20" i="5"/>
  <c r="Q20" i="5"/>
  <c r="S8" i="5"/>
  <c r="S9" i="5"/>
  <c r="S10" i="5"/>
  <c r="S11" i="5"/>
  <c r="S12" i="5"/>
  <c r="S13" i="5"/>
  <c r="S14" i="5"/>
  <c r="S15" i="5"/>
  <c r="S16" i="5"/>
  <c r="O8" i="5"/>
  <c r="O9" i="5"/>
  <c r="O10" i="5"/>
  <c r="O11" i="5"/>
  <c r="O12" i="5"/>
  <c r="O13" i="5"/>
  <c r="O14" i="5"/>
  <c r="O15" i="5"/>
  <c r="O16" i="5"/>
  <c r="R16" i="5" s="1"/>
  <c r="O7" i="5"/>
  <c r="N8" i="5"/>
  <c r="N9" i="5"/>
  <c r="N10" i="5"/>
  <c r="N11" i="5"/>
  <c r="Q11" i="5" s="1"/>
  <c r="N12" i="5"/>
  <c r="N13" i="5"/>
  <c r="N14" i="5"/>
  <c r="N15" i="5"/>
  <c r="R15" i="5" s="1"/>
  <c r="N16" i="5"/>
  <c r="Q16" i="5" s="1"/>
  <c r="N7" i="5"/>
  <c r="Q7" i="5" s="1"/>
  <c r="M8" i="5"/>
  <c r="M9" i="5"/>
  <c r="M10" i="5"/>
  <c r="M11" i="5"/>
  <c r="M12" i="5"/>
  <c r="M13" i="5"/>
  <c r="M14" i="5"/>
  <c r="M15" i="5"/>
  <c r="M16" i="5"/>
  <c r="M7" i="5"/>
  <c r="R8" i="5"/>
  <c r="R11" i="5"/>
  <c r="R12" i="5"/>
  <c r="R14" i="5"/>
  <c r="Q8" i="5"/>
  <c r="Q9" i="5"/>
  <c r="Q13" i="5"/>
  <c r="Q14" i="5"/>
  <c r="Q15" i="5"/>
  <c r="Q10" i="5"/>
  <c r="R10" i="5"/>
  <c r="Q12" i="5"/>
  <c r="R9" i="5" l="1"/>
  <c r="R13" i="5"/>
  <c r="S7" i="5"/>
  <c r="R7" i="5"/>
</calcChain>
</file>

<file path=xl/sharedStrings.xml><?xml version="1.0" encoding="utf-8"?>
<sst xmlns="http://schemas.openxmlformats.org/spreadsheetml/2006/main" count="27" uniqueCount="21">
  <si>
    <t>http://www.pimpmychart.com</t>
  </si>
  <si>
    <t>X</t>
  </si>
  <si>
    <t>Y</t>
  </si>
  <si>
    <t>MIN</t>
  </si>
  <si>
    <t>Ø</t>
  </si>
  <si>
    <t>TEXT</t>
  </si>
  <si>
    <t>MAX</t>
  </si>
  <si>
    <t>BLANK</t>
  </si>
  <si>
    <t>BAR</t>
  </si>
  <si>
    <t>HIGH MIN</t>
  </si>
  <si>
    <t>LOW MAX</t>
  </si>
  <si>
    <t>Type 10</t>
  </si>
  <si>
    <t>Type 9</t>
  </si>
  <si>
    <t>Type 8</t>
  </si>
  <si>
    <t>Type 7</t>
  </si>
  <si>
    <t>Type 6</t>
  </si>
  <si>
    <t>Type 5</t>
  </si>
  <si>
    <t>Type 4</t>
  </si>
  <si>
    <t>Type 3</t>
  </si>
  <si>
    <t>Type 2</t>
  </si>
  <si>
    <t>Type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</si>
</sst>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  <xf numFmtId="0" fontId="3" fillId="3" borderId="1" applyNumberFormat="0" applyAlignment="0" applyProtection="0"/>
  </cellStyleXfs>
  <cellXfs count="23">
    <xf numFmtId="0" fontId="0" fillId="0" borderId="0" xfId="0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0" xfId="0" applyFont="1" applyFill="1" applyBorder="1"/>
    <xf numFmtId="0" fontId="2" fillId="0" borderId="0" xfId="2"/>
    <xf numFmtId="1" fontId="0" fillId="0" borderId="0" xfId="0" applyNumberFormat="1"/>
    <xf numFmtId="1" fontId="3" fillId="3" borderId="1" xfId="3" applyNumberFormat="1"/>
    <xf numFmtId="0" fontId="0" fillId="0" borderId="0" xfId="0" applyAlignment="1">
      <alignment horizontal="right"/>
    </xf>
    <xf numFmtId="0" fontId="5" fillId="0" borderId="0" xfId="0" applyFont="1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/>
    <xf numFmtId="1" fontId="0" fillId="0" borderId="5" xfId="0" applyNumberFormat="1" applyBorder="1"/>
    <xf numFmtId="0" fontId="1" fillId="2" borderId="1" xfId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6" xfId="0" applyBorder="1" applyAlignment="1">
      <alignment horizontal="right"/>
    </xf>
    <xf numFmtId="1" fontId="4" fillId="0" borderId="6" xfId="0" applyNumberFormat="1" applyFont="1" applyBorder="1" applyAlignment="1">
      <alignment horizontal="right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4" borderId="0" xfId="0" applyFill="1"/>
  </cellXfs>
  <cellStyles count="4">
    <cellStyle name="Berechnung" xfId="3" builtinId="22"/>
    <cellStyle name="Eingabe" xfId="1" builtinId="20"/>
    <cellStyle name="Hyperlink" xfId="2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Blank</c:v>
          </c:tx>
          <c:spPr>
            <a:noFill/>
            <a:ln>
              <a:noFill/>
            </a:ln>
          </c:spPr>
          <c:invertIfNegative val="0"/>
          <c:cat>
            <c:strRef>
              <c:f>Balkendiagramm!$P$7:$P$16</c:f>
              <c:strCache>
                <c:ptCount val="10"/>
                <c:pt idx="0">
                  <c:v>Type 10</c:v>
                </c:pt>
                <c:pt idx="1">
                  <c:v>Type 9</c:v>
                </c:pt>
                <c:pt idx="2">
                  <c:v>Type 8</c:v>
                </c:pt>
                <c:pt idx="3">
                  <c:v>Type 7</c:v>
                </c:pt>
                <c:pt idx="4">
                  <c:v>Type 6</c:v>
                </c:pt>
                <c:pt idx="5">
                  <c:v>Type 5</c:v>
                </c:pt>
                <c:pt idx="6">
                  <c:v>Type 4</c:v>
                </c:pt>
                <c:pt idx="7">
                  <c:v>Type 3</c:v>
                </c:pt>
                <c:pt idx="8">
                  <c:v>Type 2</c:v>
                </c:pt>
                <c:pt idx="9">
                  <c:v>Type 1</c:v>
                </c:pt>
              </c:strCache>
            </c:strRef>
          </c:cat>
          <c:val>
            <c:numRef>
              <c:f>Balkendiagramm!$Q$7:$Q$16</c:f>
              <c:numCache>
                <c:formatCode>0</c:formatCode>
                <c:ptCount val="10"/>
                <c:pt idx="0">
                  <c:v>14</c:v>
                </c:pt>
                <c:pt idx="1">
                  <c:v>25</c:v>
                </c:pt>
                <c:pt idx="2">
                  <c:v>23</c:v>
                </c:pt>
                <c:pt idx="3">
                  <c:v>21</c:v>
                </c:pt>
                <c:pt idx="4">
                  <c:v>25</c:v>
                </c:pt>
                <c:pt idx="5">
                  <c:v>27</c:v>
                </c:pt>
                <c:pt idx="6">
                  <c:v>38</c:v>
                </c:pt>
                <c:pt idx="7">
                  <c:v>40</c:v>
                </c:pt>
                <c:pt idx="8">
                  <c:v>20</c:v>
                </c:pt>
                <c:pt idx="9">
                  <c:v>24</c:v>
                </c:pt>
              </c:numCache>
            </c:numRef>
          </c:val>
        </c:ser>
        <c:ser>
          <c:idx val="1"/>
          <c:order val="1"/>
          <c:tx>
            <c:v>Bar</c:v>
          </c:tx>
          <c:spPr>
            <a:solidFill>
              <a:schemeClr val="accent1"/>
            </a:solidFill>
            <a:ln cmpd="sng">
              <a:noFill/>
            </a:ln>
          </c:spPr>
          <c:invertIfNegative val="0"/>
          <c:dLbls>
            <c:dLbl>
              <c:idx val="0"/>
              <c:layout/>
              <c:tx>
                <c:strRef>
                  <c:f>Balkendiagramm!$S$7</c:f>
                  <c:strCache>
                    <c:ptCount val="1"/>
                    <c:pt idx="0">
                      <c:v>MIN: 14   MAX: 70   (Ø 50)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Balkendiagramm!$S$8</c:f>
                  <c:strCache>
                    <c:ptCount val="1"/>
                    <c:pt idx="0">
                      <c:v>MIN: 25   MAX: 86   (Ø 59)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Balkendiagramm!$S$9</c:f>
                  <c:strCache>
                    <c:ptCount val="1"/>
                    <c:pt idx="0">
                      <c:v>MIN: 23   MAX: 81   (Ø 45)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Balkendiagramm!$S$10</c:f>
                  <c:strCache>
                    <c:ptCount val="1"/>
                    <c:pt idx="0">
                      <c:v>MIN: 21   MAX: 74   (Ø 50)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Balkendiagramm!$S$11</c:f>
                  <c:strCache>
                    <c:ptCount val="1"/>
                    <c:pt idx="0">
                      <c:v>MIN: 25   MAX: 87   (Ø 55)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/>
              <c:tx>
                <c:strRef>
                  <c:f>Balkendiagramm!$S$12</c:f>
                  <c:strCache>
                    <c:ptCount val="1"/>
                    <c:pt idx="0">
                      <c:v>MIN: 27   MAX: 84   (Ø 51)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/>
              <c:tx>
                <c:strRef>
                  <c:f>Balkendiagramm!$S$13</c:f>
                  <c:strCache>
                    <c:ptCount val="1"/>
                    <c:pt idx="0">
                      <c:v>MIN: 38   MAX: 77   (Ø 56)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/>
              <c:tx>
                <c:strRef>
                  <c:f>Balkendiagramm!$S$14</c:f>
                  <c:strCache>
                    <c:ptCount val="1"/>
                    <c:pt idx="0">
                      <c:v>MIN: 40   MAX: 89   (Ø 66)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/>
              <c:tx>
                <c:strRef>
                  <c:f>Balkendiagramm!$S$15</c:f>
                  <c:strCache>
                    <c:ptCount val="1"/>
                    <c:pt idx="0">
                      <c:v>MIN: 20   MAX: 87   (Ø 50)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tx>
                <c:strRef>
                  <c:f>Balkendiagramm!$S$16</c:f>
                  <c:strCache>
                    <c:ptCount val="1"/>
                    <c:pt idx="0">
                      <c:v>MIN: 24   MAX: 74   (Ø 49)</c:v>
                    </c:pt>
                  </c:strCache>
                </c:strRef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Balkendiagramm!$P$7:$P$16</c:f>
              <c:strCache>
                <c:ptCount val="10"/>
                <c:pt idx="0">
                  <c:v>Type 10</c:v>
                </c:pt>
                <c:pt idx="1">
                  <c:v>Type 9</c:v>
                </c:pt>
                <c:pt idx="2">
                  <c:v>Type 8</c:v>
                </c:pt>
                <c:pt idx="3">
                  <c:v>Type 7</c:v>
                </c:pt>
                <c:pt idx="4">
                  <c:v>Type 6</c:v>
                </c:pt>
                <c:pt idx="5">
                  <c:v>Type 5</c:v>
                </c:pt>
                <c:pt idx="6">
                  <c:v>Type 4</c:v>
                </c:pt>
                <c:pt idx="7">
                  <c:v>Type 3</c:v>
                </c:pt>
                <c:pt idx="8">
                  <c:v>Type 2</c:v>
                </c:pt>
                <c:pt idx="9">
                  <c:v>Type 1</c:v>
                </c:pt>
              </c:strCache>
            </c:strRef>
          </c:cat>
          <c:val>
            <c:numRef>
              <c:f>Balkendiagramm!$R$7:$R$16</c:f>
              <c:numCache>
                <c:formatCode>0</c:formatCode>
                <c:ptCount val="10"/>
                <c:pt idx="0">
                  <c:v>56</c:v>
                </c:pt>
                <c:pt idx="1">
                  <c:v>61</c:v>
                </c:pt>
                <c:pt idx="2">
                  <c:v>58</c:v>
                </c:pt>
                <c:pt idx="3">
                  <c:v>53</c:v>
                </c:pt>
                <c:pt idx="4">
                  <c:v>62</c:v>
                </c:pt>
                <c:pt idx="5">
                  <c:v>57</c:v>
                </c:pt>
                <c:pt idx="6">
                  <c:v>39</c:v>
                </c:pt>
                <c:pt idx="7">
                  <c:v>49</c:v>
                </c:pt>
                <c:pt idx="8">
                  <c:v>67</c:v>
                </c:pt>
                <c:pt idx="9">
                  <c:v>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134550656"/>
        <c:axId val="134552192"/>
      </c:barChart>
      <c:scatterChart>
        <c:scatterStyle val="lineMarker"/>
        <c:varyColors val="0"/>
        <c:ser>
          <c:idx val="2"/>
          <c:order val="2"/>
          <c:tx>
            <c:v>Strich MIN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Balkendiagramm!$Q$24</c:f>
              <c:numCache>
                <c:formatCode>0</c:formatCode>
                <c:ptCount val="1"/>
                <c:pt idx="0">
                  <c:v>14</c:v>
                </c:pt>
              </c:numCache>
            </c:numRef>
          </c:xVal>
          <c:yVal>
            <c:numRef>
              <c:f>Balkendiagramm!$R$24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</c:ser>
        <c:ser>
          <c:idx val="3"/>
          <c:order val="3"/>
          <c:tx>
            <c:v>Strich MAX</c:v>
          </c:tx>
          <c:spPr>
            <a:ln w="28575">
              <a:noFill/>
            </a:ln>
          </c:spPr>
          <c:marker>
            <c:symbol val="picture"/>
            <c:spPr>
              <a:blipFill>
                <a:blip xmlns:r="http://schemas.openxmlformats.org/officeDocument/2006/relationships" r:embed="rId1"/>
                <a:stretch>
                  <a:fillRect/>
                </a:stretch>
              </a:blipFill>
              <a:ln w="9525">
                <a:noFill/>
              </a:ln>
            </c:spPr>
          </c:marker>
          <c:xVal>
            <c:numRef>
              <c:f>Balkendiagramm!$Q$30</c:f>
              <c:numCache>
                <c:formatCode>0</c:formatCode>
                <c:ptCount val="1"/>
                <c:pt idx="0">
                  <c:v>89</c:v>
                </c:pt>
              </c:numCache>
            </c:numRef>
          </c:xVal>
          <c:yVal>
            <c:numRef>
              <c:f>Balkendiagramm!$R$30</c:f>
              <c:numCache>
                <c:formatCode>General</c:formatCode>
                <c:ptCount val="1"/>
                <c:pt idx="0">
                  <c:v>7.5</c:v>
                </c:pt>
              </c:numCache>
            </c:numRef>
          </c:yVal>
          <c:smooth val="0"/>
        </c:ser>
        <c:ser>
          <c:idx val="4"/>
          <c:order val="4"/>
          <c:tx>
            <c:v>Wert MIN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Balkendiagramm!$S$26</c:f>
                  <c:strCache>
                    <c:ptCount val="1"/>
                    <c:pt idx="0">
                      <c:v>MIN: 14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de-D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Balkendiagramm!$Q$26</c:f>
              <c:numCache>
                <c:formatCode>0</c:formatCode>
                <c:ptCount val="1"/>
                <c:pt idx="0">
                  <c:v>5</c:v>
                </c:pt>
              </c:numCache>
            </c:numRef>
          </c:xVal>
          <c:yVal>
            <c:numRef>
              <c:f>Balkendiagramm!$R$26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</c:ser>
        <c:ser>
          <c:idx val="5"/>
          <c:order val="5"/>
          <c:tx>
            <c:v>Wert MAX</c:v>
          </c:tx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/>
              <c:tx>
                <c:strRef>
                  <c:f>Balkendiagramm!$S$32</c:f>
                  <c:strCache>
                    <c:ptCount val="1"/>
                    <c:pt idx="0">
                      <c:v>MAX: 89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 b="1">
                      <a:solidFill>
                        <a:srgbClr val="FF0000"/>
                      </a:solidFill>
                    </a:defRPr>
                  </a:pPr>
                  <a:endParaRPr lang="de-DE"/>
                </a:p>
              </c:txPr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Balkendiagramm!$Q$32</c:f>
              <c:numCache>
                <c:formatCode>0</c:formatCode>
                <c:ptCount val="1"/>
                <c:pt idx="0">
                  <c:v>98</c:v>
                </c:pt>
              </c:numCache>
            </c:numRef>
          </c:xVal>
          <c:yVal>
            <c:numRef>
              <c:f>Balkendiagramm!$R$32</c:f>
              <c:numCache>
                <c:formatCode>General</c:formatCode>
                <c:ptCount val="1"/>
                <c:pt idx="0">
                  <c:v>7.5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580096"/>
        <c:axId val="134578560"/>
      </c:scatterChart>
      <c:catAx>
        <c:axId val="134550656"/>
        <c:scaling>
          <c:orientation val="minMax"/>
        </c:scaling>
        <c:delete val="0"/>
        <c:axPos val="l"/>
        <c:majorTickMark val="out"/>
        <c:minorTickMark val="none"/>
        <c:tickLblPos val="nextTo"/>
        <c:crossAx val="134552192"/>
        <c:crossesAt val="0"/>
        <c:auto val="1"/>
        <c:lblAlgn val="ctr"/>
        <c:lblOffset val="100"/>
        <c:noMultiLvlLbl val="0"/>
      </c:catAx>
      <c:valAx>
        <c:axId val="134552192"/>
        <c:scaling>
          <c:orientation val="minMax"/>
          <c:max val="100"/>
          <c:min val="0"/>
        </c:scaling>
        <c:delete val="0"/>
        <c:axPos val="b"/>
        <c:numFmt formatCode="0" sourceLinked="1"/>
        <c:majorTickMark val="out"/>
        <c:minorTickMark val="none"/>
        <c:tickLblPos val="nextTo"/>
        <c:crossAx val="134550656"/>
        <c:crosses val="autoZero"/>
        <c:crossBetween val="between"/>
        <c:majorUnit val="10"/>
        <c:minorUnit val="5"/>
      </c:valAx>
      <c:valAx>
        <c:axId val="134578560"/>
        <c:scaling>
          <c:orientation val="minMax"/>
          <c:max val="1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134580096"/>
        <c:crosses val="max"/>
        <c:crossBetween val="midCat"/>
      </c:valAx>
      <c:valAx>
        <c:axId val="13458009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134578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21</xdr:row>
      <xdr:rowOff>76200</xdr:rowOff>
    </xdr:from>
    <xdr:to>
      <xdr:col>13</xdr:col>
      <xdr:colOff>714375</xdr:colOff>
      <xdr:row>39</xdr:row>
      <xdr:rowOff>171449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</xdr:col>
      <xdr:colOff>1038225</xdr:colOff>
      <xdr:row>18</xdr:row>
      <xdr:rowOff>180975</xdr:rowOff>
    </xdr:from>
    <xdr:to>
      <xdr:col>18</xdr:col>
      <xdr:colOff>1038225</xdr:colOff>
      <xdr:row>20</xdr:row>
      <xdr:rowOff>159975</xdr:rowOff>
    </xdr:to>
    <xdr:cxnSp macro="">
      <xdr:nvCxnSpPr>
        <xdr:cNvPr id="5" name="Gerade Verbindung 4"/>
        <xdr:cNvCxnSpPr/>
      </xdr:nvCxnSpPr>
      <xdr:spPr>
        <a:xfrm>
          <a:off x="11868150" y="3609975"/>
          <a:ext cx="0" cy="360000"/>
        </a:xfrm>
        <a:prstGeom prst="line">
          <a:avLst/>
        </a:prstGeom>
        <a:ln w="317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impmycha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S47"/>
  <sheetViews>
    <sheetView tabSelected="1" zoomScaleNormal="100" workbookViewId="0">
      <selection activeCell="Q38" sqref="Q38"/>
    </sheetView>
  </sheetViews>
  <sheetFormatPr baseColWidth="10" defaultRowHeight="15" x14ac:dyDescent="0.25"/>
  <cols>
    <col min="1" max="1" width="7.7109375" customWidth="1"/>
    <col min="2" max="2" width="14.140625" customWidth="1"/>
    <col min="3" max="11" width="7.140625" customWidth="1"/>
    <col min="12" max="12" width="7.7109375" customWidth="1"/>
    <col min="19" max="19" width="27.42578125" customWidth="1"/>
  </cols>
  <sheetData>
    <row r="4" spans="1:19" x14ac:dyDescent="0.25">
      <c r="A4" s="1"/>
      <c r="B4" s="1"/>
      <c r="C4" s="1"/>
      <c r="D4" s="1"/>
      <c r="E4" s="1"/>
      <c r="F4" s="1"/>
      <c r="G4" s="1"/>
      <c r="H4" s="1"/>
      <c r="J4" s="1"/>
      <c r="K4" s="1"/>
      <c r="L4" s="1"/>
      <c r="N4" s="1"/>
      <c r="O4" s="1"/>
    </row>
    <row r="5" spans="1:19" x14ac:dyDescent="0.25">
      <c r="A5" s="1"/>
      <c r="B5" s="1"/>
      <c r="C5" s="2"/>
      <c r="D5" s="2"/>
      <c r="E5" s="2"/>
      <c r="F5" s="2"/>
      <c r="J5" s="1"/>
      <c r="K5" s="1"/>
      <c r="L5" s="1"/>
      <c r="N5" s="1"/>
      <c r="O5" s="1"/>
    </row>
    <row r="6" spans="1:19" x14ac:dyDescent="0.25">
      <c r="A6" s="2"/>
      <c r="F6" s="2"/>
      <c r="J6" s="2"/>
      <c r="K6" s="2"/>
      <c r="L6" s="2"/>
      <c r="M6" s="8" t="s">
        <v>4</v>
      </c>
      <c r="N6" s="2" t="s">
        <v>3</v>
      </c>
      <c r="O6" s="2" t="s">
        <v>6</v>
      </c>
      <c r="Q6" s="7" t="s">
        <v>7</v>
      </c>
      <c r="R6" s="7" t="s">
        <v>8</v>
      </c>
      <c r="S6" s="7" t="s">
        <v>5</v>
      </c>
    </row>
    <row r="7" spans="1:19" x14ac:dyDescent="0.25">
      <c r="A7" s="1"/>
      <c r="B7" s="7" t="s">
        <v>11</v>
      </c>
      <c r="C7" s="5">
        <v>14</v>
      </c>
      <c r="D7" s="5">
        <v>47.531767476954158</v>
      </c>
      <c r="E7" s="5">
        <v>68</v>
      </c>
      <c r="F7" s="5">
        <v>38.387422656638222</v>
      </c>
      <c r="G7" s="5">
        <v>42</v>
      </c>
      <c r="H7" s="5">
        <v>39</v>
      </c>
      <c r="I7" s="5">
        <v>70</v>
      </c>
      <c r="J7" s="5">
        <v>69.634352023075223</v>
      </c>
      <c r="K7" s="5">
        <v>45.99344179534846</v>
      </c>
      <c r="L7" s="5">
        <v>61</v>
      </c>
      <c r="M7" s="6">
        <f>ROUND(SUM(C7:L7)/10,0)</f>
        <v>50</v>
      </c>
      <c r="N7" s="6">
        <f>ROUND(MIN(C7:L7),0)</f>
        <v>14</v>
      </c>
      <c r="O7" s="6">
        <f>ROUND(MAX(C7:L7),0)</f>
        <v>70</v>
      </c>
      <c r="P7" s="7" t="str">
        <f>B7</f>
        <v>Type 10</v>
      </c>
      <c r="Q7" s="6">
        <f>N7</f>
        <v>14</v>
      </c>
      <c r="R7" s="6">
        <f>O7-N7</f>
        <v>56</v>
      </c>
      <c r="S7" s="7" t="str">
        <f>CONCATENATE($N$6,": ",N7,"   ",$O$6,": ",O7,"   (",$M$6," ",M7,")")</f>
        <v>MIN: 14   MAX: 70   (Ø 50)</v>
      </c>
    </row>
    <row r="8" spans="1:19" x14ac:dyDescent="0.25">
      <c r="A8" s="1"/>
      <c r="B8" s="7" t="s">
        <v>12</v>
      </c>
      <c r="C8" s="5">
        <v>40.900943737833416</v>
      </c>
      <c r="D8" s="5">
        <v>81.866309950427876</v>
      </c>
      <c r="E8" s="5">
        <v>25.442387411255314</v>
      </c>
      <c r="F8" s="5">
        <v>71.946803176627014</v>
      </c>
      <c r="G8" s="5">
        <v>25.736754577709572</v>
      </c>
      <c r="H8" s="5">
        <v>65.681665634073653</v>
      </c>
      <c r="I8" s="5">
        <v>85.153281190849711</v>
      </c>
      <c r="J8" s="5">
        <v>61.787528759677436</v>
      </c>
      <c r="K8" s="5">
        <v>85.928963388864815</v>
      </c>
      <c r="L8" s="5">
        <v>46.645267801081317</v>
      </c>
      <c r="M8" s="6">
        <f t="shared" ref="M8:M16" si="0">ROUND(SUM(C8:L8)/10,0)</f>
        <v>59</v>
      </c>
      <c r="N8" s="6">
        <f t="shared" ref="N8:N16" si="1">ROUND(MIN(C8:L8),0)</f>
        <v>25</v>
      </c>
      <c r="O8" s="6">
        <f t="shared" ref="O8:O16" si="2">ROUND(MAX(C8:L8),0)</f>
        <v>86</v>
      </c>
      <c r="P8" s="7" t="str">
        <f t="shared" ref="P8:P16" si="3">B8</f>
        <v>Type 9</v>
      </c>
      <c r="Q8" s="6">
        <f t="shared" ref="Q8:Q16" si="4">N8</f>
        <v>25</v>
      </c>
      <c r="R8" s="6">
        <f t="shared" ref="R8:R16" si="5">O8-N8</f>
        <v>61</v>
      </c>
      <c r="S8" s="7" t="str">
        <f t="shared" ref="S8:S16" si="6">CONCATENATE($N$6,": ",N8,"   ",$O$6,": ",O8,"   (",$M$6," ",M8,")")</f>
        <v>MIN: 25   MAX: 86   (Ø 59)</v>
      </c>
    </row>
    <row r="9" spans="1:19" x14ac:dyDescent="0.25">
      <c r="A9" s="1"/>
      <c r="B9" s="7" t="s">
        <v>13</v>
      </c>
      <c r="C9" s="5">
        <v>44.357492280199672</v>
      </c>
      <c r="D9" s="5">
        <v>24.252537380953676</v>
      </c>
      <c r="E9" s="5">
        <v>33.946311210047867</v>
      </c>
      <c r="F9" s="5">
        <v>29.149045797713789</v>
      </c>
      <c r="G9" s="5">
        <v>37.768157060795957</v>
      </c>
      <c r="H9" s="5">
        <v>80.709386254568855</v>
      </c>
      <c r="I9" s="5">
        <v>49.592746327025303</v>
      </c>
      <c r="J9" s="5">
        <v>66.13143485295204</v>
      </c>
      <c r="K9" s="5">
        <v>23.468484705902945</v>
      </c>
      <c r="L9" s="5">
        <v>61.116797638743137</v>
      </c>
      <c r="M9" s="6">
        <f t="shared" si="0"/>
        <v>45</v>
      </c>
      <c r="N9" s="6">
        <f t="shared" si="1"/>
        <v>23</v>
      </c>
      <c r="O9" s="6">
        <f t="shared" si="2"/>
        <v>81</v>
      </c>
      <c r="P9" s="7" t="str">
        <f t="shared" si="3"/>
        <v>Type 8</v>
      </c>
      <c r="Q9" s="6">
        <f t="shared" si="4"/>
        <v>23</v>
      </c>
      <c r="R9" s="6">
        <f t="shared" si="5"/>
        <v>58</v>
      </c>
      <c r="S9" s="7" t="str">
        <f t="shared" si="6"/>
        <v>MIN: 23   MAX: 81   (Ø 45)</v>
      </c>
    </row>
    <row r="10" spans="1:19" x14ac:dyDescent="0.25">
      <c r="A10" s="2"/>
      <c r="B10" s="7" t="s">
        <v>14</v>
      </c>
      <c r="C10" s="5">
        <v>53.032253661403708</v>
      </c>
      <c r="D10" s="5">
        <v>44</v>
      </c>
      <c r="E10" s="5">
        <v>66</v>
      </c>
      <c r="F10" s="5">
        <v>67</v>
      </c>
      <c r="G10" s="5">
        <v>20.592592669770106</v>
      </c>
      <c r="H10" s="5">
        <v>35.414719671284274</v>
      </c>
      <c r="I10" s="5">
        <v>22.045069178999398</v>
      </c>
      <c r="J10" s="5">
        <v>45.380715273461163</v>
      </c>
      <c r="K10" s="5">
        <v>71</v>
      </c>
      <c r="L10" s="5">
        <v>74.387668837241407</v>
      </c>
      <c r="M10" s="6">
        <f t="shared" si="0"/>
        <v>50</v>
      </c>
      <c r="N10" s="6">
        <f t="shared" si="1"/>
        <v>21</v>
      </c>
      <c r="O10" s="6">
        <f t="shared" si="2"/>
        <v>74</v>
      </c>
      <c r="P10" s="7" t="str">
        <f t="shared" si="3"/>
        <v>Type 7</v>
      </c>
      <c r="Q10" s="6">
        <f t="shared" si="4"/>
        <v>21</v>
      </c>
      <c r="R10" s="6">
        <f t="shared" si="5"/>
        <v>53</v>
      </c>
      <c r="S10" s="7" t="str">
        <f t="shared" si="6"/>
        <v>MIN: 21   MAX: 74   (Ø 50)</v>
      </c>
    </row>
    <row r="11" spans="1:19" x14ac:dyDescent="0.25">
      <c r="A11" s="1"/>
      <c r="B11" s="7" t="s">
        <v>15</v>
      </c>
      <c r="C11" s="5">
        <v>38.336206673574409</v>
      </c>
      <c r="D11" s="5">
        <v>39.349643568196086</v>
      </c>
      <c r="E11" s="5">
        <v>57.874117348948815</v>
      </c>
      <c r="F11" s="5">
        <v>51.794605741084169</v>
      </c>
      <c r="G11" s="5">
        <v>24.897123551508702</v>
      </c>
      <c r="H11" s="5">
        <v>87.326493158879728</v>
      </c>
      <c r="I11" s="5">
        <v>55.197280290229067</v>
      </c>
      <c r="J11" s="5">
        <v>84.465951994526691</v>
      </c>
      <c r="K11" s="5">
        <v>33.15027315867134</v>
      </c>
      <c r="L11" s="5">
        <v>72.706850613865697</v>
      </c>
      <c r="M11" s="6">
        <f t="shared" si="0"/>
        <v>55</v>
      </c>
      <c r="N11" s="6">
        <f t="shared" si="1"/>
        <v>25</v>
      </c>
      <c r="O11" s="6">
        <f t="shared" si="2"/>
        <v>87</v>
      </c>
      <c r="P11" s="7" t="str">
        <f t="shared" si="3"/>
        <v>Type 6</v>
      </c>
      <c r="Q11" s="6">
        <f t="shared" si="4"/>
        <v>25</v>
      </c>
      <c r="R11" s="6">
        <f t="shared" si="5"/>
        <v>62</v>
      </c>
      <c r="S11" s="7" t="str">
        <f t="shared" si="6"/>
        <v>MIN: 25   MAX: 87   (Ø 55)</v>
      </c>
    </row>
    <row r="12" spans="1:19" x14ac:dyDescent="0.25">
      <c r="A12" s="1"/>
      <c r="B12" s="7" t="s">
        <v>16</v>
      </c>
      <c r="C12" s="5">
        <v>48.71244944127956</v>
      </c>
      <c r="D12" s="5">
        <v>31.982143340087816</v>
      </c>
      <c r="E12" s="5">
        <v>45.054365901186607</v>
      </c>
      <c r="F12" s="5">
        <v>55.326940270183606</v>
      </c>
      <c r="G12" s="5">
        <v>32.247888204920415</v>
      </c>
      <c r="H12" s="5">
        <v>83.591984842756787</v>
      </c>
      <c r="I12" s="5">
        <v>27.300083557762207</v>
      </c>
      <c r="J12" s="5">
        <v>49.476130620804682</v>
      </c>
      <c r="K12" s="5">
        <v>69.08278675925601</v>
      </c>
      <c r="L12" s="5">
        <v>69.678604366678186</v>
      </c>
      <c r="M12" s="6">
        <f t="shared" si="0"/>
        <v>51</v>
      </c>
      <c r="N12" s="6">
        <f t="shared" si="1"/>
        <v>27</v>
      </c>
      <c r="O12" s="6">
        <f t="shared" si="2"/>
        <v>84</v>
      </c>
      <c r="P12" s="7" t="str">
        <f t="shared" si="3"/>
        <v>Type 5</v>
      </c>
      <c r="Q12" s="6">
        <f t="shared" si="4"/>
        <v>27</v>
      </c>
      <c r="R12" s="6">
        <f t="shared" si="5"/>
        <v>57</v>
      </c>
      <c r="S12" s="7" t="str">
        <f t="shared" si="6"/>
        <v>MIN: 27   MAX: 84   (Ø 51)</v>
      </c>
    </row>
    <row r="13" spans="1:19" x14ac:dyDescent="0.25">
      <c r="A13" s="1"/>
      <c r="B13" s="7" t="s">
        <v>17</v>
      </c>
      <c r="C13" s="5">
        <v>59.617289844065716</v>
      </c>
      <c r="D13" s="5">
        <v>43.140270912377979</v>
      </c>
      <c r="E13" s="5">
        <v>40.881193249947003</v>
      </c>
      <c r="F13" s="5">
        <v>70</v>
      </c>
      <c r="G13" s="5">
        <v>50.174293340706086</v>
      </c>
      <c r="H13" s="5">
        <v>77.446781406885208</v>
      </c>
      <c r="I13" s="5">
        <v>64.9163200020094</v>
      </c>
      <c r="J13" s="5">
        <v>75.21175900733607</v>
      </c>
      <c r="K13" s="5">
        <v>41.268425998097172</v>
      </c>
      <c r="L13" s="5">
        <v>38.17855514216123</v>
      </c>
      <c r="M13" s="6">
        <f t="shared" si="0"/>
        <v>56</v>
      </c>
      <c r="N13" s="6">
        <f t="shared" si="1"/>
        <v>38</v>
      </c>
      <c r="O13" s="6">
        <f t="shared" si="2"/>
        <v>77</v>
      </c>
      <c r="P13" s="7" t="str">
        <f t="shared" si="3"/>
        <v>Type 4</v>
      </c>
      <c r="Q13" s="6">
        <f t="shared" si="4"/>
        <v>38</v>
      </c>
      <c r="R13" s="6">
        <f t="shared" si="5"/>
        <v>39</v>
      </c>
      <c r="S13" s="7" t="str">
        <f t="shared" si="6"/>
        <v>MIN: 38   MAX: 77   (Ø 56)</v>
      </c>
    </row>
    <row r="14" spans="1:19" x14ac:dyDescent="0.25">
      <c r="B14" s="7" t="s">
        <v>18</v>
      </c>
      <c r="C14" s="5">
        <v>73.605986819972628</v>
      </c>
      <c r="D14" s="5">
        <v>86.741771154094693</v>
      </c>
      <c r="E14" s="5">
        <v>42.458020009925121</v>
      </c>
      <c r="F14" s="5">
        <v>68.093337599096088</v>
      </c>
      <c r="G14" s="5">
        <v>39.617171591945095</v>
      </c>
      <c r="H14" s="5">
        <v>61.731642658095964</v>
      </c>
      <c r="I14" s="5">
        <v>71.8997830974252</v>
      </c>
      <c r="J14" s="5">
        <v>89.353585633591933</v>
      </c>
      <c r="K14" s="5">
        <v>69.844984211207333</v>
      </c>
      <c r="L14" s="5">
        <v>53.473067767054928</v>
      </c>
      <c r="M14" s="6">
        <f t="shared" si="0"/>
        <v>66</v>
      </c>
      <c r="N14" s="6">
        <f t="shared" si="1"/>
        <v>40</v>
      </c>
      <c r="O14" s="6">
        <f t="shared" si="2"/>
        <v>89</v>
      </c>
      <c r="P14" s="7" t="str">
        <f t="shared" si="3"/>
        <v>Type 3</v>
      </c>
      <c r="Q14" s="6">
        <f t="shared" si="4"/>
        <v>40</v>
      </c>
      <c r="R14" s="6">
        <f t="shared" si="5"/>
        <v>49</v>
      </c>
      <c r="S14" s="7" t="str">
        <f t="shared" si="6"/>
        <v>MIN: 40   MAX: 89   (Ø 66)</v>
      </c>
    </row>
    <row r="15" spans="1:19" x14ac:dyDescent="0.25">
      <c r="B15" s="7" t="s">
        <v>19</v>
      </c>
      <c r="C15" s="5">
        <v>59.324711080329187</v>
      </c>
      <c r="D15" s="5">
        <v>23.634573215930153</v>
      </c>
      <c r="E15" s="5">
        <v>87.383222281440666</v>
      </c>
      <c r="F15" s="5">
        <v>25.150758428964959</v>
      </c>
      <c r="G15" s="5">
        <v>78.323134337269323</v>
      </c>
      <c r="H15" s="5">
        <v>76.354961673531875</v>
      </c>
      <c r="I15" s="5">
        <v>47.540920670544949</v>
      </c>
      <c r="J15" s="5">
        <v>25.710238572763139</v>
      </c>
      <c r="K15" s="5">
        <v>20.243110173316023</v>
      </c>
      <c r="L15" s="5">
        <v>61.107593412340769</v>
      </c>
      <c r="M15" s="6">
        <f t="shared" si="0"/>
        <v>50</v>
      </c>
      <c r="N15" s="6">
        <f t="shared" si="1"/>
        <v>20</v>
      </c>
      <c r="O15" s="6">
        <f t="shared" si="2"/>
        <v>87</v>
      </c>
      <c r="P15" s="7" t="str">
        <f t="shared" si="3"/>
        <v>Type 2</v>
      </c>
      <c r="Q15" s="6">
        <f t="shared" si="4"/>
        <v>20</v>
      </c>
      <c r="R15" s="6">
        <f t="shared" si="5"/>
        <v>67</v>
      </c>
      <c r="S15" s="7" t="str">
        <f t="shared" si="6"/>
        <v>MIN: 20   MAX: 87   (Ø 50)</v>
      </c>
    </row>
    <row r="16" spans="1:19" x14ac:dyDescent="0.25">
      <c r="B16" s="7" t="s">
        <v>20</v>
      </c>
      <c r="C16" s="5">
        <v>59.095738147724312</v>
      </c>
      <c r="D16" s="5">
        <v>54.282769462869759</v>
      </c>
      <c r="E16" s="5">
        <v>50.292753579838127</v>
      </c>
      <c r="F16" s="5">
        <v>70.718544535017372</v>
      </c>
      <c r="G16" s="5">
        <v>24.591070336205085</v>
      </c>
      <c r="H16" s="5">
        <v>40.869229908318999</v>
      </c>
      <c r="I16" s="5">
        <v>23.694463619081528</v>
      </c>
      <c r="J16" s="5">
        <v>58.161348671439498</v>
      </c>
      <c r="K16" s="5">
        <v>33.039520501200073</v>
      </c>
      <c r="L16" s="5">
        <v>74.419907514852639</v>
      </c>
      <c r="M16" s="6">
        <f t="shared" si="0"/>
        <v>49</v>
      </c>
      <c r="N16" s="6">
        <f t="shared" si="1"/>
        <v>24</v>
      </c>
      <c r="O16" s="6">
        <f t="shared" si="2"/>
        <v>74</v>
      </c>
      <c r="P16" s="7" t="str">
        <f t="shared" si="3"/>
        <v>Type 1</v>
      </c>
      <c r="Q16" s="6">
        <f t="shared" si="4"/>
        <v>24</v>
      </c>
      <c r="R16" s="6">
        <f t="shared" si="5"/>
        <v>50</v>
      </c>
      <c r="S16" s="7" t="str">
        <f t="shared" si="6"/>
        <v>MIN: 24   MAX: 74   (Ø 49)</v>
      </c>
    </row>
    <row r="18" spans="2:19" x14ac:dyDescent="0.25">
      <c r="M18" s="6">
        <f>SUM(C7:L16)/100</f>
        <v>53.051270353548553</v>
      </c>
    </row>
    <row r="19" spans="2:19" x14ac:dyDescent="0.25">
      <c r="N19" s="7" t="s">
        <v>9</v>
      </c>
      <c r="O19" s="7" t="s">
        <v>10</v>
      </c>
      <c r="Q19" s="7" t="s">
        <v>3</v>
      </c>
      <c r="R19" s="7" t="s">
        <v>6</v>
      </c>
    </row>
    <row r="20" spans="2:19" x14ac:dyDescent="0.25">
      <c r="N20" s="6">
        <f>MAX(N7:N16)</f>
        <v>40</v>
      </c>
      <c r="O20" s="6">
        <f>MIN(O7:O16)</f>
        <v>70</v>
      </c>
      <c r="Q20" s="6">
        <f>MIN($N$7:$O$16)</f>
        <v>14</v>
      </c>
      <c r="R20" s="6">
        <f>MAX($N$7:$O$16)</f>
        <v>89</v>
      </c>
    </row>
    <row r="22" spans="2:19" x14ac:dyDescent="0.25"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  <row r="23" spans="2:19" x14ac:dyDescent="0.25"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Q23" s="9" t="s">
        <v>1</v>
      </c>
      <c r="R23" s="10" t="s">
        <v>2</v>
      </c>
      <c r="S23" s="11"/>
    </row>
    <row r="24" spans="2:19" x14ac:dyDescent="0.25"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Q24" s="12">
        <f>Q20</f>
        <v>14</v>
      </c>
      <c r="R24" s="13">
        <v>0.5</v>
      </c>
      <c r="S24" s="14"/>
    </row>
    <row r="25" spans="2:19" x14ac:dyDescent="0.2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Q25" s="15"/>
      <c r="R25" s="16"/>
      <c r="S25" s="17" t="s">
        <v>5</v>
      </c>
    </row>
    <row r="26" spans="2:19" x14ac:dyDescent="0.25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Q26" s="12">
        <f>Q24-9</f>
        <v>5</v>
      </c>
      <c r="R26" s="13">
        <v>0.5</v>
      </c>
      <c r="S26" s="18" t="str">
        <f>CONCATENATE("MIN: ",Q20)</f>
        <v>MIN: 14</v>
      </c>
    </row>
    <row r="27" spans="2:19" x14ac:dyDescent="0.25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Q27" s="19"/>
      <c r="R27" s="20"/>
      <c r="S27" s="21"/>
    </row>
    <row r="28" spans="2:19" x14ac:dyDescent="0.25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</row>
    <row r="29" spans="2:19" x14ac:dyDescent="0.25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Q29" s="9" t="s">
        <v>1</v>
      </c>
      <c r="R29" s="10" t="s">
        <v>2</v>
      </c>
      <c r="S29" s="11"/>
    </row>
    <row r="30" spans="2:19" x14ac:dyDescent="0.25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Q30" s="12">
        <f>R20</f>
        <v>89</v>
      </c>
      <c r="R30" s="13">
        <v>7.5</v>
      </c>
      <c r="S30" s="14"/>
    </row>
    <row r="31" spans="2:19" x14ac:dyDescent="0.25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Q31" s="15"/>
      <c r="R31" s="16"/>
      <c r="S31" s="17" t="s">
        <v>5</v>
      </c>
    </row>
    <row r="32" spans="2:19" x14ac:dyDescent="0.25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Q32" s="12">
        <f>Q30+9</f>
        <v>98</v>
      </c>
      <c r="R32" s="13">
        <v>7.5</v>
      </c>
      <c r="S32" s="18" t="str">
        <f>CONCATENATE("MAX: ",R20)</f>
        <v>MAX: 89</v>
      </c>
    </row>
    <row r="33" spans="2:19" x14ac:dyDescent="0.25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Q33" s="19"/>
      <c r="R33" s="20"/>
      <c r="S33" s="21"/>
    </row>
    <row r="34" spans="2:19" x14ac:dyDescent="0.25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</row>
    <row r="35" spans="2:19" x14ac:dyDescent="0.25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</row>
    <row r="36" spans="2:19" x14ac:dyDescent="0.2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</row>
    <row r="37" spans="2:19" x14ac:dyDescent="0.25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</row>
    <row r="38" spans="2:19" x14ac:dyDescent="0.2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</row>
    <row r="39" spans="2:19" x14ac:dyDescent="0.2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</row>
    <row r="40" spans="2:19" ht="18.75" customHeight="1" x14ac:dyDescent="0.25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</row>
    <row r="43" spans="2:19" x14ac:dyDescent="0.25">
      <c r="B43" s="4" t="s">
        <v>0</v>
      </c>
      <c r="G43" s="1"/>
      <c r="H43" s="1"/>
      <c r="I43" s="1"/>
    </row>
    <row r="44" spans="2:19" x14ac:dyDescent="0.25">
      <c r="G44" s="2"/>
      <c r="H44" s="2"/>
      <c r="I44" s="2"/>
    </row>
    <row r="45" spans="2:19" x14ac:dyDescent="0.25">
      <c r="G45" s="1"/>
      <c r="H45" s="1"/>
      <c r="I45" s="1"/>
    </row>
    <row r="46" spans="2:19" x14ac:dyDescent="0.25">
      <c r="G46" s="1"/>
      <c r="H46" s="1"/>
      <c r="I46" s="1"/>
    </row>
    <row r="47" spans="2:19" x14ac:dyDescent="0.25">
      <c r="G47" s="3"/>
      <c r="H47" s="1"/>
      <c r="I47" s="1"/>
    </row>
  </sheetData>
  <hyperlinks>
    <hyperlink ref="B43" r:id="rId1"/>
  </hyperlinks>
  <pageMargins left="0.7" right="0.7" top="0.78740157499999996" bottom="0.78740157499999996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Balkendiagramm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</dc:creator>
  <cp:lastModifiedBy>Holger Steinmann</cp:lastModifiedBy>
  <dcterms:created xsi:type="dcterms:W3CDTF">2011-06-27T19:11:59Z</dcterms:created>
  <dcterms:modified xsi:type="dcterms:W3CDTF">2011-10-30T20:19:23Z</dcterms:modified>
</cp:coreProperties>
</file>